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PSO Treasurer\"/>
    </mc:Choice>
  </mc:AlternateContent>
  <bookViews>
    <workbookView xWindow="0" yWindow="0" windowWidth="28800" windowHeight="13272" xr2:uid="{00000000-000D-0000-FFFF-FFFF00000000}"/>
  </bookViews>
  <sheets>
    <sheet name="Budget VS Actual_0831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7" i="1"/>
  <c r="G66" i="1"/>
  <c r="G65" i="1"/>
  <c r="G64" i="1"/>
  <c r="G63" i="1"/>
  <c r="G62" i="1"/>
  <c r="G61" i="1"/>
  <c r="G60" i="1"/>
  <c r="G57" i="1"/>
  <c r="G56" i="1"/>
  <c r="G55" i="1"/>
  <c r="G54" i="1"/>
  <c r="G53" i="1"/>
  <c r="G52" i="1"/>
  <c r="G51" i="1"/>
  <c r="G48" i="1"/>
  <c r="G47" i="1"/>
  <c r="G46" i="1"/>
  <c r="G45" i="1"/>
  <c r="G44" i="1"/>
  <c r="G41" i="1"/>
  <c r="G40" i="1"/>
  <c r="G39" i="1"/>
  <c r="G38" i="1"/>
  <c r="G37" i="1"/>
  <c r="G36" i="1"/>
  <c r="G30" i="1"/>
  <c r="G29" i="1"/>
  <c r="G26" i="1"/>
  <c r="G25" i="1"/>
  <c r="G24" i="1"/>
  <c r="G23" i="1"/>
  <c r="G22" i="1"/>
  <c r="G21" i="1"/>
  <c r="G20" i="1"/>
  <c r="G19" i="1"/>
  <c r="G16" i="1"/>
  <c r="G15" i="1"/>
  <c r="G14" i="1"/>
  <c r="F73" i="1" l="1"/>
  <c r="F89" i="1" l="1"/>
  <c r="E89" i="1"/>
  <c r="C89" i="1"/>
  <c r="B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7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51" i="1"/>
  <c r="D48" i="1"/>
  <c r="D47" i="1"/>
  <c r="D46" i="1"/>
  <c r="D45" i="1"/>
  <c r="D44" i="1"/>
  <c r="D41" i="1"/>
  <c r="D40" i="1"/>
  <c r="D39" i="1"/>
  <c r="D38" i="1"/>
  <c r="D37" i="1"/>
  <c r="G89" i="1"/>
  <c r="D36" i="1"/>
  <c r="D89" i="1" s="1"/>
  <c r="F32" i="1"/>
  <c r="E32" i="1"/>
  <c r="E91" i="1" s="1"/>
  <c r="C32" i="1"/>
  <c r="C91" i="1" s="1"/>
  <c r="B32" i="1"/>
  <c r="B91" i="1" s="1"/>
  <c r="D30" i="1"/>
  <c r="D29" i="1"/>
  <c r="B29" i="1"/>
  <c r="D26" i="1"/>
  <c r="B25" i="1"/>
  <c r="D25" i="1" s="1"/>
  <c r="D24" i="1"/>
  <c r="D23" i="1"/>
  <c r="D22" i="1"/>
  <c r="D21" i="1"/>
  <c r="D20" i="1"/>
  <c r="D19" i="1"/>
  <c r="D16" i="1"/>
  <c r="D15" i="1"/>
  <c r="G32" i="1"/>
  <c r="D14" i="1"/>
  <c r="D32" i="1" s="1"/>
  <c r="D91" i="1" s="1"/>
  <c r="C8" i="1"/>
  <c r="C10" i="1" s="1"/>
  <c r="F5" i="1" s="1"/>
  <c r="F8" i="1" s="1"/>
  <c r="G91" i="1" l="1"/>
  <c r="F91" i="1"/>
</calcChain>
</file>

<file path=xl/sharedStrings.xml><?xml version="1.0" encoding="utf-8"?>
<sst xmlns="http://schemas.openxmlformats.org/spreadsheetml/2006/main" count="94" uniqueCount="84">
  <si>
    <t xml:space="preserve"> CHOICE ACADEMY PSO</t>
  </si>
  <si>
    <t xml:space="preserve"> Budget VS. Actual Report June 30, 2017</t>
  </si>
  <si>
    <t>Income</t>
  </si>
  <si>
    <t>2016/2017</t>
  </si>
  <si>
    <t>2017/2018</t>
  </si>
  <si>
    <t>Opening Cash Balance 7/1</t>
  </si>
  <si>
    <t xml:space="preserve">  Add: Income</t>
  </si>
  <si>
    <t xml:space="preserve">  Less: Expenses</t>
  </si>
  <si>
    <t>Ending Balance</t>
  </si>
  <si>
    <t xml:space="preserve">  Less: Carry Forward</t>
  </si>
  <si>
    <t>Total Cash Available</t>
  </si>
  <si>
    <t>Budget</t>
  </si>
  <si>
    <t>Actual</t>
  </si>
  <si>
    <t>Variance</t>
  </si>
  <si>
    <t>PSO Income:</t>
  </si>
  <si>
    <t xml:space="preserve">  PSO Dues</t>
  </si>
  <si>
    <t xml:space="preserve">  Donations</t>
  </si>
  <si>
    <t xml:space="preserve">  Thunderbirds Tickets</t>
  </si>
  <si>
    <t>PSO Fundraisers:</t>
  </si>
  <si>
    <t xml:space="preserve">  Box Tops</t>
  </si>
  <si>
    <t xml:space="preserve">  Butterbraids</t>
  </si>
  <si>
    <t xml:space="preserve">  Gift Basket Raffle</t>
  </si>
  <si>
    <t xml:space="preserve">  Catalog Sales</t>
  </si>
  <si>
    <t xml:space="preserve">  Cookbook Sales</t>
  </si>
  <si>
    <t xml:space="preserve">  School Water Fund</t>
  </si>
  <si>
    <t xml:space="preserve">  See's Candy Bars</t>
  </si>
  <si>
    <t xml:space="preserve">  Bake Sale (ASB Talent Show)</t>
  </si>
  <si>
    <t>Spiritwear:</t>
  </si>
  <si>
    <t xml:space="preserve">  Field Day Shirts</t>
  </si>
  <si>
    <t xml:space="preserve">  T-Shirts and Hoodies</t>
  </si>
  <si>
    <t>TOTAL INCOME</t>
  </si>
  <si>
    <t>Operating Expenses</t>
  </si>
  <si>
    <t>Administrative Expenses:</t>
  </si>
  <si>
    <t xml:space="preserve">  Bank Service Charges</t>
  </si>
  <si>
    <t xml:space="preserve">  Liability Insurance</t>
  </si>
  <si>
    <t xml:space="preserve">  Printing and Photocopies</t>
  </si>
  <si>
    <t xml:space="preserve">  QuickBooks Software</t>
  </si>
  <si>
    <t xml:space="preserve">  PSO/Staff Meetings</t>
  </si>
  <si>
    <t xml:space="preserve">  Non-Profit Status App</t>
  </si>
  <si>
    <t>ASB Events: (PSO Assist Funds):</t>
  </si>
  <si>
    <t xml:space="preserve">  Fall Frenzy/ASB</t>
  </si>
  <si>
    <t xml:space="preserve">  Family Favorite Potluck</t>
  </si>
  <si>
    <t xml:space="preserve">  Fieldtrip Transportation</t>
  </si>
  <si>
    <t xml:space="preserve">  Dance</t>
  </si>
  <si>
    <t xml:space="preserve">  Talent Show</t>
  </si>
  <si>
    <t>PSO Sponsored Events:</t>
  </si>
  <si>
    <t xml:space="preserve">  Door Prizes</t>
  </si>
  <si>
    <t xml:space="preserve">  Field Day Potluck</t>
  </si>
  <si>
    <t xml:space="preserve">  Graduation </t>
  </si>
  <si>
    <t xml:space="preserve">  Spirit Wear</t>
  </si>
  <si>
    <t xml:space="preserve">  Teacher Appreciation</t>
  </si>
  <si>
    <t xml:space="preserve">  Thunderbirds Hockey Game</t>
  </si>
  <si>
    <t xml:space="preserve">  Welcome Back Potluck</t>
  </si>
  <si>
    <t>Fundraiser Expenses:</t>
  </si>
  <si>
    <t xml:space="preserve">  Bake Sale</t>
  </si>
  <si>
    <t xml:space="preserve">  Butterbraids/FirstAid</t>
  </si>
  <si>
    <t xml:space="preserve">  Fall Catalog Sales</t>
  </si>
  <si>
    <t xml:space="preserve">  Cookbooks/Artbooks</t>
  </si>
  <si>
    <t xml:space="preserve">  Gift Baskets</t>
  </si>
  <si>
    <t xml:space="preserve">  See's Candy</t>
  </si>
  <si>
    <t xml:space="preserve">  Fundraiser Expense- Other</t>
  </si>
  <si>
    <t xml:space="preserve">  Parties and Prizes</t>
  </si>
  <si>
    <t>School Expenses/Staff Wish Lists:</t>
  </si>
  <si>
    <t xml:space="preserve">  Parent/Student Orientation</t>
  </si>
  <si>
    <t xml:space="preserve">  PBIS</t>
  </si>
  <si>
    <t xml:space="preserve">  Student Testing</t>
  </si>
  <si>
    <t xml:space="preserve">  Air Conditioning Units</t>
  </si>
  <si>
    <t xml:space="preserve">  Donation to CHOICE Academy-Graduation</t>
  </si>
  <si>
    <t xml:space="preserve">  Open House</t>
  </si>
  <si>
    <t xml:space="preserve">  Wish List-Elmo/Projector for Math</t>
  </si>
  <si>
    <t xml:space="preserve">  Wish List - BROWNING</t>
  </si>
  <si>
    <t xml:space="preserve">  Wish List - CLYMER</t>
  </si>
  <si>
    <t xml:space="preserve">  Wish List - KAUR</t>
  </si>
  <si>
    <t xml:space="preserve">  Wish List - KNUTH</t>
  </si>
  <si>
    <t xml:space="preserve">  Wish List - LAVIOS</t>
  </si>
  <si>
    <t xml:space="preserve">  Wish List - MAYER</t>
  </si>
  <si>
    <t xml:space="preserve">  Wish List - PILAWSKI</t>
  </si>
  <si>
    <t xml:space="preserve">  Wish List - POWERS</t>
  </si>
  <si>
    <t xml:space="preserve">  Wish List - SEGURA</t>
  </si>
  <si>
    <t xml:space="preserve">  Wish List - WHEELER</t>
  </si>
  <si>
    <t xml:space="preserve">  Wish List - WINN</t>
  </si>
  <si>
    <t xml:space="preserve">  Website (Weebly)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</si>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</sst>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NumberFormat="1" applyFont="1" applyBorder="1"/>
    <xf numFmtId="0" fontId="4" fillId="0" borderId="0" xfId="0" applyFont="1" applyBorder="1"/>
    <xf numFmtId="49" fontId="5" fillId="2" borderId="0" xfId="0" applyNumberFormat="1" applyFont="1" applyFill="1" applyBorder="1" applyAlignment="1">
      <alignment horizontal="center" vertical="center"/>
    </xf>
    <xf numFmtId="40" fontId="5" fillId="2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9" fontId="2" fillId="0" borderId="1" xfId="0" applyNumberFormat="1" applyFont="1" applyBorder="1"/>
    <xf numFmtId="49" fontId="7" fillId="0" borderId="1" xfId="0" applyNumberFormat="1" applyFont="1" applyBorder="1"/>
    <xf numFmtId="0" fontId="6" fillId="0" borderId="1" xfId="0" applyFont="1" applyBorder="1"/>
    <xf numFmtId="0" fontId="8" fillId="0" borderId="0" xfId="0" applyFont="1" applyBorder="1"/>
    <xf numFmtId="0" fontId="3" fillId="0" borderId="1" xfId="0" applyFont="1" applyBorder="1"/>
    <xf numFmtId="0" fontId="2" fillId="0" borderId="1" xfId="0" applyNumberFormat="1" applyFont="1" applyBorder="1"/>
    <xf numFmtId="0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44" fontId="8" fillId="0" borderId="0" xfId="1" applyFont="1" applyBorder="1"/>
    <xf numFmtId="0" fontId="5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39" fontId="7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39" fontId="7" fillId="0" borderId="1" xfId="0" applyNumberFormat="1" applyFont="1" applyFill="1" applyBorder="1" applyAlignment="1">
      <alignment horizontal="center"/>
    </xf>
    <xf numFmtId="39" fontId="6" fillId="0" borderId="1" xfId="0" applyNumberFormat="1" applyFont="1" applyBorder="1" applyAlignment="1">
      <alignment horizontal="center"/>
    </xf>
    <xf numFmtId="39" fontId="5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0" fontId="7" fillId="0" borderId="2" xfId="0" applyNumberFormat="1" applyFont="1" applyBorder="1" applyAlignment="1">
      <alignment horizontal="center"/>
    </xf>
    <xf numFmtId="40" fontId="7" fillId="0" borderId="3" xfId="0" applyNumberFormat="1" applyFont="1" applyBorder="1" applyAlignment="1">
      <alignment horizontal="center"/>
    </xf>
    <xf numFmtId="40" fontId="2" fillId="0" borderId="4" xfId="0" applyNumberFormat="1" applyFont="1" applyBorder="1" applyAlignment="1">
      <alignment horizontal="center"/>
    </xf>
    <xf numFmtId="40" fontId="7" fillId="0" borderId="5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8"/>
  <sheetViews>
    <sheetView tabSelected="1" zoomScaleNormal="100" workbookViewId="0">
      <pane ySplit="12" topLeftCell="A13" activePane="bottomLeft" state="frozen"/>
      <selection pane="bottomLeft" activeCell="F24" sqref="F24"/>
    </sheetView>
  </sheetViews>
  <sheetFormatPr defaultColWidth="8.88671875" defaultRowHeight="14.4" x14ac:dyDescent="0.3"/>
  <cols>
    <col min="1" max="1" width="36.109375" style="2" bestFit="1" customWidth="1"/>
    <col min="2" max="2" width="9.44140625" style="29" customWidth="1"/>
    <col min="3" max="3" width="10.44140625" style="29" customWidth="1"/>
    <col min="4" max="4" width="9.33203125" style="29" customWidth="1"/>
    <col min="5" max="5" width="8.44140625" style="29" customWidth="1"/>
    <col min="6" max="6" width="11" style="29" customWidth="1"/>
    <col min="7" max="7" width="11.21875" style="29" customWidth="1"/>
    <col min="8" max="11" width="8.88671875" style="2"/>
    <col min="12" max="12" width="9.5546875" style="2" bestFit="1" customWidth="1"/>
    <col min="13" max="16384" width="8.88671875" style="2"/>
  </cols>
  <sheetData>
    <row r="1" spans="1:7" ht="16.5" customHeight="1" x14ac:dyDescent="0.3">
      <c r="A1" s="1"/>
      <c r="B1" s="19"/>
      <c r="C1" s="19"/>
      <c r="D1" s="19"/>
      <c r="E1" s="19"/>
      <c r="F1" s="19"/>
      <c r="G1" s="19"/>
    </row>
    <row r="2" spans="1:7" ht="16.5" customHeight="1" x14ac:dyDescent="0.3">
      <c r="A2" s="34" t="s">
        <v>0</v>
      </c>
      <c r="B2" s="35"/>
      <c r="C2" s="35"/>
      <c r="D2" s="35"/>
      <c r="E2" s="35"/>
      <c r="F2" s="35"/>
      <c r="G2" s="35"/>
    </row>
    <row r="3" spans="1:7" ht="31.5" customHeight="1" x14ac:dyDescent="0.3">
      <c r="A3" s="36" t="s">
        <v>1</v>
      </c>
      <c r="B3" s="37"/>
      <c r="C3" s="37"/>
      <c r="D3" s="37"/>
      <c r="E3" s="37"/>
      <c r="F3" s="37"/>
      <c r="G3" s="37"/>
    </row>
    <row r="4" spans="1:7" ht="31.5" customHeight="1" x14ac:dyDescent="0.3">
      <c r="A4" s="3" t="s">
        <v>2</v>
      </c>
      <c r="B4" s="3"/>
      <c r="C4" s="3" t="s">
        <v>3</v>
      </c>
      <c r="D4" s="4"/>
      <c r="E4" s="3"/>
      <c r="F4" s="3" t="s">
        <v>4</v>
      </c>
      <c r="G4" s="3"/>
    </row>
    <row r="5" spans="1:7" ht="16.5" customHeight="1" x14ac:dyDescent="0.3">
      <c r="A5" s="5" t="s">
        <v>5</v>
      </c>
      <c r="B5" s="20"/>
      <c r="C5" s="20">
        <v>4607.2</v>
      </c>
      <c r="D5" s="20"/>
      <c r="E5" s="20"/>
      <c r="F5" s="20">
        <f>C10</f>
        <v>4254.3299999999981</v>
      </c>
      <c r="G5" s="20"/>
    </row>
    <row r="6" spans="1:7" ht="16.5" customHeight="1" x14ac:dyDescent="0.3">
      <c r="A6" s="5" t="s">
        <v>6</v>
      </c>
      <c r="B6" s="20"/>
      <c r="C6" s="20">
        <v>4582.3999999999996</v>
      </c>
      <c r="D6" s="20"/>
      <c r="E6" s="20"/>
      <c r="F6" s="20">
        <v>980</v>
      </c>
      <c r="G6" s="20"/>
    </row>
    <row r="7" spans="1:7" ht="16.5" customHeight="1" x14ac:dyDescent="0.3">
      <c r="A7" s="5" t="s">
        <v>7</v>
      </c>
      <c r="B7" s="20"/>
      <c r="C7" s="30">
        <v>-3935.27</v>
      </c>
      <c r="D7" s="20"/>
      <c r="E7" s="20"/>
      <c r="F7" s="30">
        <v>-566.47</v>
      </c>
      <c r="G7" s="20"/>
    </row>
    <row r="8" spans="1:7" ht="16.5" customHeight="1" x14ac:dyDescent="0.3">
      <c r="A8" s="5" t="s">
        <v>8</v>
      </c>
      <c r="B8" s="20"/>
      <c r="C8" s="31">
        <f>SUM(C5:C7)</f>
        <v>5254.3299999999981</v>
      </c>
      <c r="D8" s="20"/>
      <c r="E8" s="20"/>
      <c r="F8" s="31">
        <f>SUM(F5:F7)</f>
        <v>4667.8599999999979</v>
      </c>
      <c r="G8" s="20"/>
    </row>
    <row r="9" spans="1:7" ht="16.5" customHeight="1" x14ac:dyDescent="0.3">
      <c r="A9" s="5" t="s">
        <v>9</v>
      </c>
      <c r="B9" s="20"/>
      <c r="C9" s="30">
        <v>-1000</v>
      </c>
      <c r="D9" s="20"/>
      <c r="E9" s="20"/>
      <c r="F9" s="30">
        <v>-1000</v>
      </c>
      <c r="G9" s="20"/>
    </row>
    <row r="10" spans="1:7" ht="16.5" customHeight="1" thickBot="1" x14ac:dyDescent="0.35">
      <c r="A10" s="6" t="s">
        <v>10</v>
      </c>
      <c r="B10" s="20"/>
      <c r="C10" s="32">
        <f>C8+C9</f>
        <v>4254.3299999999981</v>
      </c>
      <c r="D10" s="20"/>
      <c r="E10" s="20"/>
      <c r="F10" s="32">
        <v>3690.92</v>
      </c>
      <c r="G10" s="20"/>
    </row>
    <row r="11" spans="1:7" ht="16.5" customHeight="1" thickTop="1" x14ac:dyDescent="0.3">
      <c r="A11" s="7"/>
      <c r="B11" s="20"/>
      <c r="C11" s="31"/>
      <c r="D11" s="20"/>
      <c r="E11" s="20"/>
      <c r="F11" s="20"/>
      <c r="G11" s="20"/>
    </row>
    <row r="12" spans="1:7" s="8" customFormat="1" ht="16.5" customHeight="1" x14ac:dyDescent="0.3">
      <c r="A12" s="3" t="s">
        <v>2</v>
      </c>
      <c r="B12" s="3" t="s">
        <v>11</v>
      </c>
      <c r="C12" s="3" t="s">
        <v>12</v>
      </c>
      <c r="D12" s="4" t="s">
        <v>13</v>
      </c>
      <c r="E12" s="3" t="s">
        <v>11</v>
      </c>
      <c r="F12" s="3" t="s">
        <v>12</v>
      </c>
      <c r="G12" s="3" t="s">
        <v>13</v>
      </c>
    </row>
    <row r="13" spans="1:7" ht="16.5" customHeight="1" x14ac:dyDescent="0.3">
      <c r="A13" s="9" t="s">
        <v>14</v>
      </c>
      <c r="B13" s="21"/>
      <c r="C13" s="21"/>
      <c r="D13" s="21"/>
      <c r="E13" s="21"/>
      <c r="F13" s="21"/>
      <c r="G13" s="21"/>
    </row>
    <row r="14" spans="1:7" ht="16.5" customHeight="1" x14ac:dyDescent="0.3">
      <c r="A14" s="10" t="s">
        <v>15</v>
      </c>
      <c r="B14" s="20">
        <v>1000</v>
      </c>
      <c r="C14" s="20">
        <v>490</v>
      </c>
      <c r="D14" s="33">
        <f>B14-C14</f>
        <v>510</v>
      </c>
      <c r="E14" s="20">
        <v>1000</v>
      </c>
      <c r="F14" s="20">
        <v>380</v>
      </c>
      <c r="G14" s="20">
        <f>E14-F14</f>
        <v>620</v>
      </c>
    </row>
    <row r="15" spans="1:7" ht="16.5" customHeight="1" x14ac:dyDescent="0.3">
      <c r="A15" s="10" t="s">
        <v>16</v>
      </c>
      <c r="B15" s="20">
        <v>0</v>
      </c>
      <c r="C15" s="20">
        <v>540</v>
      </c>
      <c r="D15" s="33">
        <f>B15-C15</f>
        <v>-540</v>
      </c>
      <c r="E15" s="20">
        <v>0</v>
      </c>
      <c r="F15" s="20">
        <v>100</v>
      </c>
      <c r="G15" s="20">
        <f t="shared" ref="G15:G16" si="0">E15-F15</f>
        <v>-100</v>
      </c>
    </row>
    <row r="16" spans="1:7" ht="16.5" customHeight="1" x14ac:dyDescent="0.3">
      <c r="A16" s="10" t="s">
        <v>17</v>
      </c>
      <c r="B16" s="20">
        <v>400</v>
      </c>
      <c r="C16" s="20">
        <v>0</v>
      </c>
      <c r="D16" s="33">
        <f>B16-C16</f>
        <v>400</v>
      </c>
      <c r="E16" s="20">
        <v>400</v>
      </c>
      <c r="F16" s="20">
        <v>0</v>
      </c>
      <c r="G16" s="20">
        <f t="shared" si="0"/>
        <v>400</v>
      </c>
    </row>
    <row r="17" spans="1:7" s="12" customFormat="1" ht="16.5" customHeight="1" x14ac:dyDescent="0.3">
      <c r="A17" s="11"/>
      <c r="B17" s="22"/>
      <c r="C17" s="22"/>
      <c r="D17" s="33"/>
      <c r="E17" s="22"/>
      <c r="F17" s="22"/>
      <c r="G17" s="20"/>
    </row>
    <row r="18" spans="1:7" ht="16.5" customHeight="1" x14ac:dyDescent="0.3">
      <c r="A18" s="9" t="s">
        <v>18</v>
      </c>
      <c r="B18" s="20"/>
      <c r="C18" s="20"/>
      <c r="D18" s="33"/>
      <c r="E18" s="20"/>
      <c r="F18" s="20"/>
      <c r="G18" s="20"/>
    </row>
    <row r="19" spans="1:7" ht="16.5" customHeight="1" x14ac:dyDescent="0.3">
      <c r="A19" s="10" t="s">
        <v>19</v>
      </c>
      <c r="B19" s="20">
        <v>300</v>
      </c>
      <c r="C19" s="20">
        <v>0</v>
      </c>
      <c r="D19" s="33">
        <f t="shared" ref="D19:D30" si="1">B19-C19</f>
        <v>300</v>
      </c>
      <c r="E19" s="20">
        <v>300</v>
      </c>
      <c r="F19" s="20">
        <v>0</v>
      </c>
      <c r="G19" s="20">
        <f t="shared" ref="G19:G26" si="2">E19-F19</f>
        <v>300</v>
      </c>
    </row>
    <row r="20" spans="1:7" ht="16.5" customHeight="1" x14ac:dyDescent="0.3">
      <c r="A20" s="10" t="s">
        <v>20</v>
      </c>
      <c r="B20" s="20">
        <v>0</v>
      </c>
      <c r="C20" s="20">
        <v>0</v>
      </c>
      <c r="D20" s="33">
        <f t="shared" si="1"/>
        <v>0</v>
      </c>
      <c r="E20" s="20">
        <v>0</v>
      </c>
      <c r="F20" s="20">
        <v>0</v>
      </c>
      <c r="G20" s="20">
        <f t="shared" si="2"/>
        <v>0</v>
      </c>
    </row>
    <row r="21" spans="1:7" ht="16.5" customHeight="1" x14ac:dyDescent="0.3">
      <c r="A21" s="10" t="s">
        <v>21</v>
      </c>
      <c r="B21" s="20">
        <v>0</v>
      </c>
      <c r="C21" s="20">
        <v>0</v>
      </c>
      <c r="D21" s="33">
        <f t="shared" si="1"/>
        <v>0</v>
      </c>
      <c r="E21" s="20">
        <v>0</v>
      </c>
      <c r="F21" s="20">
        <v>0</v>
      </c>
      <c r="G21" s="20">
        <f t="shared" si="2"/>
        <v>0</v>
      </c>
    </row>
    <row r="22" spans="1:7" ht="16.5" customHeight="1" x14ac:dyDescent="0.3">
      <c r="A22" s="10" t="s">
        <v>22</v>
      </c>
      <c r="B22" s="20">
        <v>2500</v>
      </c>
      <c r="C22" s="20">
        <v>1534.4</v>
      </c>
      <c r="D22" s="33">
        <f t="shared" si="1"/>
        <v>965.59999999999991</v>
      </c>
      <c r="E22" s="20">
        <v>2500</v>
      </c>
      <c r="F22" s="20">
        <v>0</v>
      </c>
      <c r="G22" s="20">
        <f t="shared" si="2"/>
        <v>2500</v>
      </c>
    </row>
    <row r="23" spans="1:7" ht="16.5" customHeight="1" x14ac:dyDescent="0.3">
      <c r="A23" s="10" t="s">
        <v>23</v>
      </c>
      <c r="B23" s="20">
        <v>2000</v>
      </c>
      <c r="C23" s="20">
        <v>850</v>
      </c>
      <c r="D23" s="33">
        <f t="shared" si="1"/>
        <v>1150</v>
      </c>
      <c r="E23" s="20">
        <v>210</v>
      </c>
      <c r="F23" s="20">
        <v>190</v>
      </c>
      <c r="G23" s="20">
        <f t="shared" si="2"/>
        <v>20</v>
      </c>
    </row>
    <row r="24" spans="1:7" ht="16.5" customHeight="1" x14ac:dyDescent="0.3">
      <c r="A24" s="10" t="s">
        <v>24</v>
      </c>
      <c r="B24" s="20">
        <v>0</v>
      </c>
      <c r="C24" s="20">
        <v>0</v>
      </c>
      <c r="D24" s="33">
        <f t="shared" si="1"/>
        <v>0</v>
      </c>
      <c r="E24" s="20">
        <v>0</v>
      </c>
      <c r="F24" s="20">
        <v>0</v>
      </c>
      <c r="G24" s="20">
        <f t="shared" si="2"/>
        <v>0</v>
      </c>
    </row>
    <row r="25" spans="1:7" ht="16.5" customHeight="1" x14ac:dyDescent="0.3">
      <c r="A25" s="10" t="s">
        <v>25</v>
      </c>
      <c r="B25" s="20">
        <f>309+139</f>
        <v>448</v>
      </c>
      <c r="C25" s="20">
        <v>260</v>
      </c>
      <c r="D25" s="33">
        <f t="shared" si="1"/>
        <v>188</v>
      </c>
      <c r="E25" s="20">
        <v>0</v>
      </c>
      <c r="F25" s="20">
        <v>0</v>
      </c>
      <c r="G25" s="20">
        <f t="shared" si="2"/>
        <v>0</v>
      </c>
    </row>
    <row r="26" spans="1:7" ht="16.5" customHeight="1" x14ac:dyDescent="0.3">
      <c r="A26" s="10" t="s">
        <v>26</v>
      </c>
      <c r="B26" s="20">
        <v>500</v>
      </c>
      <c r="C26" s="20">
        <v>428</v>
      </c>
      <c r="D26" s="33">
        <f t="shared" si="1"/>
        <v>72</v>
      </c>
      <c r="E26" s="20">
        <v>500</v>
      </c>
      <c r="F26" s="20">
        <v>0</v>
      </c>
      <c r="G26" s="20">
        <f t="shared" si="2"/>
        <v>500</v>
      </c>
    </row>
    <row r="27" spans="1:7" ht="16.5" customHeight="1" x14ac:dyDescent="0.3">
      <c r="A27" s="9"/>
      <c r="B27" s="20"/>
      <c r="C27" s="20"/>
      <c r="D27" s="33"/>
      <c r="E27" s="20"/>
      <c r="F27" s="20"/>
      <c r="G27" s="20"/>
    </row>
    <row r="28" spans="1:7" ht="16.5" customHeight="1" x14ac:dyDescent="0.3">
      <c r="A28" s="9" t="s">
        <v>27</v>
      </c>
      <c r="B28" s="20"/>
      <c r="C28" s="20"/>
      <c r="D28" s="33"/>
      <c r="E28" s="20"/>
      <c r="F28" s="20"/>
      <c r="G28" s="20"/>
    </row>
    <row r="29" spans="1:7" ht="16.5" customHeight="1" x14ac:dyDescent="0.3">
      <c r="A29" s="10" t="s">
        <v>28</v>
      </c>
      <c r="B29" s="20">
        <f>10*100</f>
        <v>1000</v>
      </c>
      <c r="C29" s="20">
        <v>470</v>
      </c>
      <c r="D29" s="33">
        <f t="shared" si="1"/>
        <v>530</v>
      </c>
      <c r="E29" s="20">
        <v>500</v>
      </c>
      <c r="F29" s="20">
        <v>310</v>
      </c>
      <c r="G29" s="20">
        <f t="shared" ref="G29:G30" si="3">E29-F29</f>
        <v>190</v>
      </c>
    </row>
    <row r="30" spans="1:7" ht="16.5" customHeight="1" x14ac:dyDescent="0.3">
      <c r="A30" s="13" t="s">
        <v>29</v>
      </c>
      <c r="B30" s="21">
        <v>150</v>
      </c>
      <c r="C30" s="21">
        <v>10</v>
      </c>
      <c r="D30" s="33">
        <f t="shared" si="1"/>
        <v>140</v>
      </c>
      <c r="E30" s="21">
        <v>50</v>
      </c>
      <c r="F30" s="21">
        <v>0</v>
      </c>
      <c r="G30" s="20">
        <f t="shared" si="3"/>
        <v>50</v>
      </c>
    </row>
    <row r="31" spans="1:7" ht="16.5" customHeight="1" x14ac:dyDescent="0.3">
      <c r="A31" s="13"/>
      <c r="B31" s="21"/>
      <c r="C31" s="21"/>
      <c r="D31" s="20"/>
      <c r="E31" s="21"/>
      <c r="F31" s="21"/>
      <c r="G31" s="20"/>
    </row>
    <row r="32" spans="1:7" s="12" customFormat="1" ht="16.5" customHeight="1" x14ac:dyDescent="0.3">
      <c r="A32" s="9" t="s">
        <v>30</v>
      </c>
      <c r="B32" s="23">
        <f t="shared" ref="B32" si="4">SUM(B14:B30)</f>
        <v>8298</v>
      </c>
      <c r="C32" s="23">
        <f>SUM(C14:C30)</f>
        <v>4582.3999999999996</v>
      </c>
      <c r="D32" s="23">
        <f t="shared" ref="D32:G32" si="5">SUM(D14:D30)</f>
        <v>3715.6</v>
      </c>
      <c r="E32" s="23">
        <f t="shared" si="5"/>
        <v>5460</v>
      </c>
      <c r="F32" s="23">
        <f>SUM(F14:F30)</f>
        <v>980</v>
      </c>
      <c r="G32" s="23">
        <f t="shared" si="5"/>
        <v>4480</v>
      </c>
    </row>
    <row r="33" spans="1:7" ht="16.5" customHeight="1" x14ac:dyDescent="0.3">
      <c r="A33" s="9"/>
      <c r="B33" s="20"/>
      <c r="C33" s="20"/>
      <c r="D33" s="20"/>
      <c r="E33" s="20"/>
      <c r="F33" s="20"/>
      <c r="G33" s="20"/>
    </row>
    <row r="34" spans="1:7" s="8" customFormat="1" ht="16.5" customHeight="1" x14ac:dyDescent="0.3">
      <c r="A34" s="3" t="s">
        <v>31</v>
      </c>
      <c r="B34" s="3" t="s">
        <v>11</v>
      </c>
      <c r="C34" s="3" t="s">
        <v>12</v>
      </c>
      <c r="D34" s="4" t="s">
        <v>13</v>
      </c>
      <c r="E34" s="3" t="s">
        <v>11</v>
      </c>
      <c r="F34" s="3" t="s">
        <v>12</v>
      </c>
      <c r="G34" s="3" t="s">
        <v>13</v>
      </c>
    </row>
    <row r="35" spans="1:7" ht="16.5" customHeight="1" x14ac:dyDescent="0.3">
      <c r="A35" s="14" t="s">
        <v>32</v>
      </c>
      <c r="B35" s="24"/>
      <c r="C35" s="24"/>
      <c r="D35" s="20"/>
      <c r="E35" s="24"/>
      <c r="F35" s="24"/>
      <c r="G35" s="24"/>
    </row>
    <row r="36" spans="1:7" ht="16.5" customHeight="1" x14ac:dyDescent="0.3">
      <c r="A36" s="15" t="s">
        <v>33</v>
      </c>
      <c r="B36" s="24">
        <v>20</v>
      </c>
      <c r="C36" s="24">
        <v>2.2400000000000002</v>
      </c>
      <c r="D36" s="20">
        <f>B36-C36</f>
        <v>17.759999999999998</v>
      </c>
      <c r="E36" s="24">
        <v>20</v>
      </c>
      <c r="F36" s="24">
        <v>2.75</v>
      </c>
      <c r="G36" s="20">
        <f t="shared" ref="G36:G41" si="6">E36-F36</f>
        <v>17.25</v>
      </c>
    </row>
    <row r="37" spans="1:7" ht="16.5" customHeight="1" x14ac:dyDescent="0.3">
      <c r="A37" s="15" t="s">
        <v>34</v>
      </c>
      <c r="B37" s="24">
        <v>180</v>
      </c>
      <c r="C37" s="24">
        <v>180</v>
      </c>
      <c r="D37" s="20">
        <f t="shared" ref="D37:D88" si="7">B37-C37</f>
        <v>0</v>
      </c>
      <c r="E37" s="24">
        <v>180</v>
      </c>
      <c r="F37" s="24">
        <v>180</v>
      </c>
      <c r="G37" s="20">
        <f t="shared" si="6"/>
        <v>0</v>
      </c>
    </row>
    <row r="38" spans="1:7" ht="16.5" customHeight="1" x14ac:dyDescent="0.3">
      <c r="A38" s="10" t="s">
        <v>35</v>
      </c>
      <c r="B38" s="24">
        <v>75</v>
      </c>
      <c r="C38" s="24">
        <v>41.95</v>
      </c>
      <c r="D38" s="20">
        <f t="shared" si="7"/>
        <v>33.049999999999997</v>
      </c>
      <c r="E38" s="24">
        <v>50</v>
      </c>
      <c r="F38" s="24">
        <v>34.200000000000003</v>
      </c>
      <c r="G38" s="20">
        <f t="shared" si="6"/>
        <v>15.799999999999997</v>
      </c>
    </row>
    <row r="39" spans="1:7" ht="16.5" customHeight="1" x14ac:dyDescent="0.3">
      <c r="A39" s="10" t="s">
        <v>36</v>
      </c>
      <c r="B39" s="24">
        <v>0</v>
      </c>
      <c r="C39" s="24">
        <v>0</v>
      </c>
      <c r="D39" s="20">
        <f t="shared" si="7"/>
        <v>0</v>
      </c>
      <c r="E39" s="24">
        <v>0</v>
      </c>
      <c r="F39" s="24">
        <v>0</v>
      </c>
      <c r="G39" s="20">
        <f t="shared" si="6"/>
        <v>0</v>
      </c>
    </row>
    <row r="40" spans="1:7" ht="16.5" customHeight="1" x14ac:dyDescent="0.3">
      <c r="A40" s="10" t="s">
        <v>37</v>
      </c>
      <c r="B40" s="24">
        <v>100</v>
      </c>
      <c r="C40" s="24">
        <v>0</v>
      </c>
      <c r="D40" s="20">
        <f t="shared" si="7"/>
        <v>100</v>
      </c>
      <c r="E40" s="24">
        <v>100</v>
      </c>
      <c r="F40" s="24">
        <v>19.989999999999998</v>
      </c>
      <c r="G40" s="20">
        <f t="shared" si="6"/>
        <v>80.010000000000005</v>
      </c>
    </row>
    <row r="41" spans="1:7" ht="16.5" customHeight="1" x14ac:dyDescent="0.3">
      <c r="A41" s="15" t="s">
        <v>38</v>
      </c>
      <c r="B41" s="24">
        <v>400</v>
      </c>
      <c r="C41" s="24">
        <v>0</v>
      </c>
      <c r="D41" s="20">
        <f t="shared" si="7"/>
        <v>400</v>
      </c>
      <c r="E41" s="24">
        <v>400</v>
      </c>
      <c r="F41" s="24">
        <v>0</v>
      </c>
      <c r="G41" s="20">
        <f t="shared" si="6"/>
        <v>400</v>
      </c>
    </row>
    <row r="42" spans="1:7" ht="16.5" customHeight="1" x14ac:dyDescent="0.3">
      <c r="A42" s="10"/>
      <c r="B42" s="24"/>
      <c r="C42" s="24"/>
      <c r="D42" s="20"/>
      <c r="E42" s="24"/>
      <c r="F42" s="24"/>
      <c r="G42" s="24"/>
    </row>
    <row r="43" spans="1:7" ht="16.5" customHeight="1" x14ac:dyDescent="0.3">
      <c r="A43" s="9" t="s">
        <v>39</v>
      </c>
      <c r="B43" s="24"/>
      <c r="C43" s="24"/>
      <c r="D43" s="20"/>
      <c r="E43" s="24"/>
      <c r="F43" s="24"/>
      <c r="G43" s="24"/>
    </row>
    <row r="44" spans="1:7" ht="16.5" customHeight="1" x14ac:dyDescent="0.3">
      <c r="A44" s="10" t="s">
        <v>40</v>
      </c>
      <c r="B44" s="24">
        <v>50</v>
      </c>
      <c r="C44" s="24">
        <v>0</v>
      </c>
      <c r="D44" s="20">
        <f t="shared" si="7"/>
        <v>50</v>
      </c>
      <c r="E44" s="24">
        <v>0</v>
      </c>
      <c r="F44" s="24">
        <v>0</v>
      </c>
      <c r="G44" s="20">
        <f t="shared" ref="G44:G48" si="8">E44-F44</f>
        <v>0</v>
      </c>
    </row>
    <row r="45" spans="1:7" ht="16.5" customHeight="1" x14ac:dyDescent="0.3">
      <c r="A45" s="10" t="s">
        <v>41</v>
      </c>
      <c r="B45" s="24">
        <v>50</v>
      </c>
      <c r="C45" s="24">
        <v>0</v>
      </c>
      <c r="D45" s="20">
        <f>B45-C45</f>
        <v>50</v>
      </c>
      <c r="E45" s="24">
        <v>50</v>
      </c>
      <c r="F45" s="24">
        <v>0</v>
      </c>
      <c r="G45" s="20">
        <f t="shared" si="8"/>
        <v>50</v>
      </c>
    </row>
    <row r="46" spans="1:7" ht="16.5" customHeight="1" x14ac:dyDescent="0.3">
      <c r="A46" s="10" t="s">
        <v>42</v>
      </c>
      <c r="B46" s="24">
        <v>500</v>
      </c>
      <c r="C46" s="24">
        <v>0</v>
      </c>
      <c r="D46" s="20">
        <f t="shared" si="7"/>
        <v>500</v>
      </c>
      <c r="E46" s="24">
        <v>500</v>
      </c>
      <c r="F46" s="24">
        <v>0</v>
      </c>
      <c r="G46" s="20">
        <f t="shared" si="8"/>
        <v>500</v>
      </c>
    </row>
    <row r="47" spans="1:7" ht="16.5" customHeight="1" x14ac:dyDescent="0.3">
      <c r="A47" s="10" t="s">
        <v>43</v>
      </c>
      <c r="B47" s="24">
        <v>50</v>
      </c>
      <c r="C47" s="24">
        <v>0</v>
      </c>
      <c r="D47" s="20">
        <f t="shared" si="7"/>
        <v>50</v>
      </c>
      <c r="E47" s="24">
        <v>0</v>
      </c>
      <c r="F47" s="24">
        <v>0</v>
      </c>
      <c r="G47" s="20">
        <f t="shared" si="8"/>
        <v>0</v>
      </c>
    </row>
    <row r="48" spans="1:7" ht="16.5" customHeight="1" x14ac:dyDescent="0.3">
      <c r="A48" s="10" t="s">
        <v>44</v>
      </c>
      <c r="B48" s="24">
        <v>0</v>
      </c>
      <c r="C48" s="26">
        <v>0</v>
      </c>
      <c r="D48" s="20">
        <f t="shared" si="7"/>
        <v>0</v>
      </c>
      <c r="E48" s="24">
        <v>0</v>
      </c>
      <c r="F48" s="26">
        <v>0</v>
      </c>
      <c r="G48" s="20">
        <f t="shared" si="8"/>
        <v>0</v>
      </c>
    </row>
    <row r="49" spans="1:9" ht="16.5" customHeight="1" x14ac:dyDescent="0.3">
      <c r="A49" s="9"/>
      <c r="B49" s="25"/>
      <c r="C49" s="25"/>
      <c r="D49" s="20"/>
      <c r="E49" s="25"/>
      <c r="F49" s="25"/>
      <c r="G49" s="24"/>
    </row>
    <row r="50" spans="1:9" ht="16.5" customHeight="1" x14ac:dyDescent="0.3">
      <c r="A50" s="9" t="s">
        <v>45</v>
      </c>
      <c r="B50" s="25"/>
      <c r="C50" s="25"/>
      <c r="D50" s="20"/>
      <c r="E50" s="25"/>
      <c r="F50" s="25"/>
      <c r="G50" s="24"/>
    </row>
    <row r="51" spans="1:9" ht="16.5" customHeight="1" x14ac:dyDescent="0.3">
      <c r="A51" s="15" t="s">
        <v>46</v>
      </c>
      <c r="B51" s="26">
        <v>50</v>
      </c>
      <c r="C51" s="26">
        <v>0</v>
      </c>
      <c r="D51" s="20">
        <f t="shared" si="7"/>
        <v>50</v>
      </c>
      <c r="E51" s="26">
        <v>0</v>
      </c>
      <c r="F51" s="26">
        <v>0</v>
      </c>
      <c r="G51" s="20">
        <f t="shared" ref="G51:G57" si="9">E51-F51</f>
        <v>0</v>
      </c>
    </row>
    <row r="52" spans="1:9" ht="16.5" customHeight="1" x14ac:dyDescent="0.3">
      <c r="A52" s="10" t="s">
        <v>47</v>
      </c>
      <c r="B52" s="24">
        <v>250</v>
      </c>
      <c r="C52" s="24">
        <v>112.36</v>
      </c>
      <c r="D52" s="20">
        <f t="shared" si="7"/>
        <v>137.63999999999999</v>
      </c>
      <c r="E52" s="24">
        <v>250</v>
      </c>
      <c r="F52" s="24">
        <v>0</v>
      </c>
      <c r="G52" s="20">
        <f t="shared" si="9"/>
        <v>250</v>
      </c>
    </row>
    <row r="53" spans="1:9" ht="16.5" customHeight="1" x14ac:dyDescent="0.3">
      <c r="A53" s="10" t="s">
        <v>48</v>
      </c>
      <c r="B53" s="24">
        <v>300</v>
      </c>
      <c r="C53" s="24">
        <v>339.84</v>
      </c>
      <c r="D53" s="20">
        <f t="shared" si="7"/>
        <v>-39.839999999999975</v>
      </c>
      <c r="E53" s="24">
        <v>350</v>
      </c>
      <c r="F53" s="24">
        <v>0</v>
      </c>
      <c r="G53" s="20">
        <f t="shared" si="9"/>
        <v>350</v>
      </c>
    </row>
    <row r="54" spans="1:9" ht="16.5" customHeight="1" x14ac:dyDescent="0.3">
      <c r="A54" s="10" t="s">
        <v>49</v>
      </c>
      <c r="B54" s="24">
        <v>1000</v>
      </c>
      <c r="C54" s="24">
        <v>236.5</v>
      </c>
      <c r="D54" s="20">
        <f>B54-C54</f>
        <v>763.5</v>
      </c>
      <c r="E54" s="24">
        <v>300</v>
      </c>
      <c r="F54" s="24">
        <v>0</v>
      </c>
      <c r="G54" s="20">
        <f t="shared" si="9"/>
        <v>300</v>
      </c>
    </row>
    <row r="55" spans="1:9" ht="16.5" customHeight="1" x14ac:dyDescent="0.3">
      <c r="A55" s="10" t="s">
        <v>50</v>
      </c>
      <c r="B55" s="24">
        <v>400</v>
      </c>
      <c r="C55" s="24">
        <v>368.67</v>
      </c>
      <c r="D55" s="20">
        <f t="shared" si="7"/>
        <v>31.329999999999984</v>
      </c>
      <c r="E55" s="24">
        <v>400</v>
      </c>
      <c r="F55" s="24">
        <v>44.95</v>
      </c>
      <c r="G55" s="20">
        <f t="shared" si="9"/>
        <v>355.05</v>
      </c>
    </row>
    <row r="56" spans="1:9" ht="16.5" customHeight="1" x14ac:dyDescent="0.3">
      <c r="A56" s="10" t="s">
        <v>51</v>
      </c>
      <c r="B56" s="24">
        <v>400</v>
      </c>
      <c r="C56" s="24">
        <v>0</v>
      </c>
      <c r="D56" s="20">
        <f t="shared" si="7"/>
        <v>400</v>
      </c>
      <c r="E56" s="24">
        <v>400</v>
      </c>
      <c r="F56" s="24">
        <v>0</v>
      </c>
      <c r="G56" s="20">
        <f t="shared" si="9"/>
        <v>400</v>
      </c>
    </row>
    <row r="57" spans="1:9" ht="16.5" customHeight="1" x14ac:dyDescent="0.3">
      <c r="A57" s="10" t="s">
        <v>52</v>
      </c>
      <c r="B57" s="24">
        <v>300</v>
      </c>
      <c r="C57" s="24">
        <v>352.75</v>
      </c>
      <c r="D57" s="20">
        <f t="shared" si="7"/>
        <v>-52.75</v>
      </c>
      <c r="E57" s="24">
        <v>300</v>
      </c>
      <c r="F57" s="24">
        <f>157.74+170</f>
        <v>327.74</v>
      </c>
      <c r="G57" s="20">
        <f t="shared" si="9"/>
        <v>-27.740000000000009</v>
      </c>
    </row>
    <row r="58" spans="1:9" ht="16.5" customHeight="1" x14ac:dyDescent="0.3">
      <c r="A58" s="10"/>
      <c r="B58" s="24"/>
      <c r="C58" s="24"/>
      <c r="D58" s="20"/>
      <c r="E58" s="24"/>
      <c r="F58" s="24"/>
      <c r="G58" s="24"/>
    </row>
    <row r="59" spans="1:9" ht="16.5" customHeight="1" x14ac:dyDescent="0.3">
      <c r="A59" s="9" t="s">
        <v>53</v>
      </c>
      <c r="B59" s="24"/>
      <c r="C59" s="24"/>
      <c r="D59" s="20"/>
      <c r="E59" s="24"/>
      <c r="F59" s="24"/>
      <c r="G59" s="24"/>
    </row>
    <row r="60" spans="1:9" ht="16.5" customHeight="1" x14ac:dyDescent="0.3">
      <c r="A60" s="10" t="s">
        <v>54</v>
      </c>
      <c r="B60" s="24">
        <v>0</v>
      </c>
      <c r="C60" s="24">
        <v>172.76</v>
      </c>
      <c r="D60" s="20">
        <f t="shared" ref="D60" si="10">B60-C60</f>
        <v>-172.76</v>
      </c>
      <c r="E60" s="24">
        <v>100</v>
      </c>
      <c r="F60" s="24">
        <v>0</v>
      </c>
      <c r="G60" s="20">
        <f t="shared" ref="G60:G67" si="11">E60-F60</f>
        <v>100</v>
      </c>
    </row>
    <row r="61" spans="1:9" ht="16.5" customHeight="1" x14ac:dyDescent="0.3">
      <c r="A61" s="10" t="s">
        <v>55</v>
      </c>
      <c r="B61" s="24">
        <v>0</v>
      </c>
      <c r="C61" s="24">
        <v>0</v>
      </c>
      <c r="D61" s="20">
        <f t="shared" si="7"/>
        <v>0</v>
      </c>
      <c r="E61" s="24">
        <v>0</v>
      </c>
      <c r="F61" s="24">
        <v>0</v>
      </c>
      <c r="G61" s="20">
        <f t="shared" si="11"/>
        <v>0</v>
      </c>
    </row>
    <row r="62" spans="1:9" ht="16.5" customHeight="1" x14ac:dyDescent="0.3">
      <c r="A62" s="10" t="s">
        <v>56</v>
      </c>
      <c r="B62" s="24">
        <v>1500</v>
      </c>
      <c r="C62" s="24">
        <v>931.2</v>
      </c>
      <c r="D62" s="20">
        <f t="shared" si="7"/>
        <v>568.79999999999995</v>
      </c>
      <c r="E62" s="24">
        <v>1000</v>
      </c>
      <c r="F62" s="24">
        <v>0</v>
      </c>
      <c r="G62" s="20">
        <f t="shared" si="11"/>
        <v>1000</v>
      </c>
      <c r="H62" s="16"/>
      <c r="I62" s="17"/>
    </row>
    <row r="63" spans="1:9" ht="16.5" customHeight="1" x14ac:dyDescent="0.3">
      <c r="A63" s="10" t="s">
        <v>57</v>
      </c>
      <c r="B63" s="24">
        <v>1000</v>
      </c>
      <c r="C63" s="24">
        <v>643.73</v>
      </c>
      <c r="D63" s="20">
        <f t="shared" si="7"/>
        <v>356.27</v>
      </c>
      <c r="E63" s="24">
        <v>0</v>
      </c>
      <c r="F63" s="24">
        <v>0</v>
      </c>
      <c r="G63" s="20">
        <f t="shared" si="11"/>
        <v>0</v>
      </c>
    </row>
    <row r="64" spans="1:9" ht="16.5" customHeight="1" x14ac:dyDescent="0.3">
      <c r="A64" s="10" t="s">
        <v>58</v>
      </c>
      <c r="B64" s="24">
        <v>0</v>
      </c>
      <c r="C64" s="24">
        <v>0</v>
      </c>
      <c r="D64" s="20">
        <f>B64-C64</f>
        <v>0</v>
      </c>
      <c r="E64" s="24">
        <v>0</v>
      </c>
      <c r="F64" s="24">
        <v>0</v>
      </c>
      <c r="G64" s="20">
        <f t="shared" si="11"/>
        <v>0</v>
      </c>
    </row>
    <row r="65" spans="1:7" ht="16.5" customHeight="1" x14ac:dyDescent="0.3">
      <c r="A65" s="10" t="s">
        <v>59</v>
      </c>
      <c r="B65" s="24">
        <v>0</v>
      </c>
      <c r="C65" s="24">
        <v>0</v>
      </c>
      <c r="D65" s="20">
        <f t="shared" si="7"/>
        <v>0</v>
      </c>
      <c r="E65" s="24">
        <v>0</v>
      </c>
      <c r="F65" s="24">
        <v>0</v>
      </c>
      <c r="G65" s="20">
        <f t="shared" si="11"/>
        <v>0</v>
      </c>
    </row>
    <row r="66" spans="1:7" ht="16.5" customHeight="1" x14ac:dyDescent="0.3">
      <c r="A66" s="10" t="s">
        <v>60</v>
      </c>
      <c r="B66" s="24">
        <v>100</v>
      </c>
      <c r="C66" s="24">
        <v>0</v>
      </c>
      <c r="D66" s="20">
        <f t="shared" si="7"/>
        <v>100</v>
      </c>
      <c r="E66" s="24">
        <v>100</v>
      </c>
      <c r="F66" s="24">
        <v>0</v>
      </c>
      <c r="G66" s="20">
        <f t="shared" si="11"/>
        <v>100</v>
      </c>
    </row>
    <row r="67" spans="1:7" ht="16.5" customHeight="1" x14ac:dyDescent="0.3">
      <c r="A67" s="10" t="s">
        <v>61</v>
      </c>
      <c r="B67" s="24">
        <v>100</v>
      </c>
      <c r="C67" s="24">
        <v>0</v>
      </c>
      <c r="D67" s="20">
        <f t="shared" si="7"/>
        <v>100</v>
      </c>
      <c r="E67" s="24">
        <v>100</v>
      </c>
      <c r="F67" s="24">
        <v>0</v>
      </c>
      <c r="G67" s="20">
        <f t="shared" si="11"/>
        <v>100</v>
      </c>
    </row>
    <row r="68" spans="1:7" ht="16.5" customHeight="1" x14ac:dyDescent="0.3">
      <c r="A68" s="10"/>
      <c r="B68" s="24"/>
      <c r="C68" s="24"/>
      <c r="D68" s="20"/>
      <c r="E68" s="24"/>
      <c r="F68" s="24"/>
      <c r="G68" s="24"/>
    </row>
    <row r="69" spans="1:7" ht="16.5" customHeight="1" x14ac:dyDescent="0.3">
      <c r="A69" s="9" t="s">
        <v>62</v>
      </c>
      <c r="B69" s="24"/>
      <c r="C69" s="24"/>
      <c r="D69" s="20"/>
      <c r="E69" s="24"/>
      <c r="F69" s="24"/>
      <c r="G69" s="24"/>
    </row>
    <row r="70" spans="1:7" ht="16.5" customHeight="1" x14ac:dyDescent="0.3">
      <c r="A70" s="10" t="s">
        <v>63</v>
      </c>
      <c r="B70" s="24">
        <v>55</v>
      </c>
      <c r="C70" s="24">
        <v>0</v>
      </c>
      <c r="D70" s="20">
        <f t="shared" si="7"/>
        <v>55</v>
      </c>
      <c r="E70" s="24">
        <v>0</v>
      </c>
      <c r="F70" s="24">
        <v>0</v>
      </c>
      <c r="G70" s="20">
        <f t="shared" ref="G70:G88" si="12">E70-F70</f>
        <v>0</v>
      </c>
    </row>
    <row r="71" spans="1:7" ht="16.5" customHeight="1" x14ac:dyDescent="0.3">
      <c r="A71" s="10" t="s">
        <v>64</v>
      </c>
      <c r="B71" s="24">
        <v>50</v>
      </c>
      <c r="C71" s="24">
        <v>0</v>
      </c>
      <c r="D71" s="20">
        <f t="shared" si="7"/>
        <v>50</v>
      </c>
      <c r="E71" s="24">
        <v>0</v>
      </c>
      <c r="F71" s="24">
        <v>0</v>
      </c>
      <c r="G71" s="20">
        <f t="shared" si="12"/>
        <v>0</v>
      </c>
    </row>
    <row r="72" spans="1:7" ht="16.5" customHeight="1" x14ac:dyDescent="0.3">
      <c r="A72" s="10" t="s">
        <v>65</v>
      </c>
      <c r="B72" s="24">
        <v>50</v>
      </c>
      <c r="C72" s="24">
        <v>0</v>
      </c>
      <c r="D72" s="20">
        <f t="shared" si="7"/>
        <v>50</v>
      </c>
      <c r="E72" s="24">
        <v>50</v>
      </c>
      <c r="F72" s="24">
        <v>0</v>
      </c>
      <c r="G72" s="20">
        <f t="shared" si="12"/>
        <v>50</v>
      </c>
    </row>
    <row r="73" spans="1:7" ht="16.5" customHeight="1" x14ac:dyDescent="0.3">
      <c r="A73" s="10" t="s">
        <v>66</v>
      </c>
      <c r="B73" s="24">
        <v>0</v>
      </c>
      <c r="C73" s="24">
        <v>383.23</v>
      </c>
      <c r="D73" s="20">
        <f t="shared" si="7"/>
        <v>-383.23</v>
      </c>
      <c r="E73" s="24">
        <v>500</v>
      </c>
      <c r="F73" s="24">
        <f>470.94+40.82</f>
        <v>511.76</v>
      </c>
      <c r="G73" s="20">
        <f t="shared" si="12"/>
        <v>-11.759999999999991</v>
      </c>
    </row>
    <row r="74" spans="1:7" ht="16.5" customHeight="1" x14ac:dyDescent="0.3">
      <c r="A74" s="10" t="s">
        <v>67</v>
      </c>
      <c r="B74" s="24">
        <v>0</v>
      </c>
      <c r="C74" s="24">
        <v>58.19</v>
      </c>
      <c r="D74" s="20">
        <f t="shared" si="7"/>
        <v>-58.19</v>
      </c>
      <c r="E74" s="24">
        <v>60</v>
      </c>
      <c r="F74" s="24">
        <v>0</v>
      </c>
      <c r="G74" s="20">
        <f t="shared" si="12"/>
        <v>60</v>
      </c>
    </row>
    <row r="75" spans="1:7" ht="16.5" customHeight="1" x14ac:dyDescent="0.3">
      <c r="A75" s="10" t="s">
        <v>68</v>
      </c>
      <c r="B75" s="24">
        <v>50</v>
      </c>
      <c r="C75" s="24">
        <v>84.36</v>
      </c>
      <c r="D75" s="20">
        <f t="shared" si="7"/>
        <v>-34.36</v>
      </c>
      <c r="E75" s="24">
        <v>50</v>
      </c>
      <c r="F75" s="24">
        <v>54.71</v>
      </c>
      <c r="G75" s="20">
        <f t="shared" si="12"/>
        <v>-4.7100000000000009</v>
      </c>
    </row>
    <row r="76" spans="1:7" ht="16.5" customHeight="1" x14ac:dyDescent="0.3">
      <c r="A76" s="10" t="s">
        <v>69</v>
      </c>
      <c r="B76" s="24">
        <v>1000</v>
      </c>
      <c r="C76" s="24">
        <v>0</v>
      </c>
      <c r="D76" s="20">
        <f t="shared" si="7"/>
        <v>1000</v>
      </c>
      <c r="E76" s="24">
        <v>0</v>
      </c>
      <c r="F76" s="24">
        <v>0</v>
      </c>
      <c r="G76" s="20">
        <f t="shared" si="12"/>
        <v>0</v>
      </c>
    </row>
    <row r="77" spans="1:7" ht="16.5" customHeight="1" x14ac:dyDescent="0.3">
      <c r="A77" s="10" t="s">
        <v>70</v>
      </c>
      <c r="B77" s="24">
        <v>25</v>
      </c>
      <c r="C77" s="24">
        <v>0</v>
      </c>
      <c r="D77" s="20">
        <f>B77-C77</f>
        <v>25</v>
      </c>
      <c r="E77" s="24">
        <v>25</v>
      </c>
      <c r="F77" s="24">
        <v>0</v>
      </c>
      <c r="G77" s="20">
        <f t="shared" si="12"/>
        <v>25</v>
      </c>
    </row>
    <row r="78" spans="1:7" ht="16.5" customHeight="1" x14ac:dyDescent="0.3">
      <c r="A78" s="10" t="s">
        <v>71</v>
      </c>
      <c r="B78" s="24">
        <v>25</v>
      </c>
      <c r="C78" s="24">
        <v>0</v>
      </c>
      <c r="D78" s="20">
        <f t="shared" si="7"/>
        <v>25</v>
      </c>
      <c r="E78" s="24">
        <v>25</v>
      </c>
      <c r="F78" s="24">
        <v>0</v>
      </c>
      <c r="G78" s="20">
        <f t="shared" si="12"/>
        <v>25</v>
      </c>
    </row>
    <row r="79" spans="1:7" ht="16.5" customHeight="1" x14ac:dyDescent="0.3">
      <c r="A79" s="10" t="s">
        <v>72</v>
      </c>
      <c r="B79" s="24">
        <v>25</v>
      </c>
      <c r="C79" s="24">
        <v>0</v>
      </c>
      <c r="D79" s="20">
        <f t="shared" si="7"/>
        <v>25</v>
      </c>
      <c r="E79" s="24">
        <v>25</v>
      </c>
      <c r="F79" s="24">
        <v>0</v>
      </c>
      <c r="G79" s="20">
        <f t="shared" si="12"/>
        <v>25</v>
      </c>
    </row>
    <row r="80" spans="1:7" ht="16.5" customHeight="1" x14ac:dyDescent="0.3">
      <c r="A80" s="10" t="s">
        <v>73</v>
      </c>
      <c r="B80" s="24">
        <v>25</v>
      </c>
      <c r="C80" s="24">
        <v>0</v>
      </c>
      <c r="D80" s="20">
        <f>B80-C80</f>
        <v>25</v>
      </c>
      <c r="E80" s="24">
        <v>25</v>
      </c>
      <c r="F80" s="24">
        <v>0</v>
      </c>
      <c r="G80" s="20">
        <f t="shared" si="12"/>
        <v>25</v>
      </c>
    </row>
    <row r="81" spans="1:7" ht="16.5" customHeight="1" x14ac:dyDescent="0.3">
      <c r="A81" s="10" t="s">
        <v>74</v>
      </c>
      <c r="B81" s="24">
        <v>25</v>
      </c>
      <c r="C81" s="24">
        <v>0</v>
      </c>
      <c r="D81" s="20">
        <f t="shared" si="7"/>
        <v>25</v>
      </c>
      <c r="E81" s="24">
        <v>25</v>
      </c>
      <c r="F81" s="24">
        <v>0</v>
      </c>
      <c r="G81" s="20">
        <f t="shared" si="12"/>
        <v>25</v>
      </c>
    </row>
    <row r="82" spans="1:7" ht="16.5" customHeight="1" x14ac:dyDescent="0.3">
      <c r="A82" s="10" t="s">
        <v>75</v>
      </c>
      <c r="B82" s="24">
        <v>25</v>
      </c>
      <c r="C82" s="24">
        <v>0</v>
      </c>
      <c r="D82" s="20">
        <f t="shared" si="7"/>
        <v>25</v>
      </c>
      <c r="E82" s="24">
        <v>25</v>
      </c>
      <c r="F82" s="24">
        <v>0</v>
      </c>
      <c r="G82" s="20">
        <f t="shared" si="12"/>
        <v>25</v>
      </c>
    </row>
    <row r="83" spans="1:7" ht="16.5" customHeight="1" x14ac:dyDescent="0.3">
      <c r="A83" s="10" t="s">
        <v>76</v>
      </c>
      <c r="B83" s="24">
        <v>25</v>
      </c>
      <c r="C83" s="24">
        <v>0</v>
      </c>
      <c r="D83" s="20">
        <f t="shared" si="7"/>
        <v>25</v>
      </c>
      <c r="E83" s="24">
        <v>25</v>
      </c>
      <c r="F83" s="24">
        <v>0</v>
      </c>
      <c r="G83" s="20">
        <f t="shared" si="12"/>
        <v>25</v>
      </c>
    </row>
    <row r="84" spans="1:7" ht="16.5" customHeight="1" x14ac:dyDescent="0.3">
      <c r="A84" s="10" t="s">
        <v>77</v>
      </c>
      <c r="B84" s="24">
        <v>25</v>
      </c>
      <c r="C84" s="24">
        <v>0</v>
      </c>
      <c r="D84" s="20">
        <f t="shared" si="7"/>
        <v>25</v>
      </c>
      <c r="E84" s="24">
        <v>25</v>
      </c>
      <c r="F84" s="24">
        <v>0</v>
      </c>
      <c r="G84" s="20">
        <f t="shared" si="12"/>
        <v>25</v>
      </c>
    </row>
    <row r="85" spans="1:7" ht="16.5" customHeight="1" x14ac:dyDescent="0.3">
      <c r="A85" s="10" t="s">
        <v>78</v>
      </c>
      <c r="B85" s="24">
        <v>25</v>
      </c>
      <c r="C85" s="24">
        <v>0</v>
      </c>
      <c r="D85" s="20">
        <f t="shared" si="7"/>
        <v>25</v>
      </c>
      <c r="E85" s="24">
        <v>25</v>
      </c>
      <c r="F85" s="24">
        <v>0</v>
      </c>
      <c r="G85" s="20">
        <f t="shared" si="12"/>
        <v>25</v>
      </c>
    </row>
    <row r="86" spans="1:7" ht="16.5" customHeight="1" x14ac:dyDescent="0.3">
      <c r="A86" s="10" t="s">
        <v>79</v>
      </c>
      <c r="B86" s="24">
        <v>25</v>
      </c>
      <c r="C86" s="24">
        <v>0</v>
      </c>
      <c r="D86" s="20">
        <f t="shared" si="7"/>
        <v>25</v>
      </c>
      <c r="E86" s="24">
        <v>25</v>
      </c>
      <c r="F86" s="24">
        <v>0</v>
      </c>
      <c r="G86" s="20">
        <f t="shared" si="12"/>
        <v>25</v>
      </c>
    </row>
    <row r="87" spans="1:7" ht="16.5" customHeight="1" x14ac:dyDescent="0.3">
      <c r="A87" s="10" t="s">
        <v>80</v>
      </c>
      <c r="B87" s="24">
        <v>25</v>
      </c>
      <c r="C87" s="24">
        <v>0</v>
      </c>
      <c r="D87" s="20">
        <f t="shared" si="7"/>
        <v>25</v>
      </c>
      <c r="E87" s="24">
        <v>25</v>
      </c>
      <c r="F87" s="24">
        <v>0</v>
      </c>
      <c r="G87" s="20">
        <f t="shared" si="12"/>
        <v>25</v>
      </c>
    </row>
    <row r="88" spans="1:7" ht="16.5" customHeight="1" x14ac:dyDescent="0.3">
      <c r="A88" s="10" t="s">
        <v>81</v>
      </c>
      <c r="B88" s="24">
        <v>55</v>
      </c>
      <c r="C88" s="24">
        <v>27.49</v>
      </c>
      <c r="D88" s="20">
        <f t="shared" si="7"/>
        <v>27.51</v>
      </c>
      <c r="E88" s="24">
        <v>55</v>
      </c>
      <c r="F88" s="24">
        <v>0</v>
      </c>
      <c r="G88" s="20">
        <f t="shared" si="12"/>
        <v>55</v>
      </c>
    </row>
    <row r="89" spans="1:7" s="12" customFormat="1" ht="16.5" customHeight="1" x14ac:dyDescent="0.3">
      <c r="A89" s="14" t="s">
        <v>82</v>
      </c>
      <c r="B89" s="27">
        <f>SUM(B36:B70)</f>
        <v>6880</v>
      </c>
      <c r="C89" s="27">
        <f>SUM(C36:C88)</f>
        <v>3935.27</v>
      </c>
      <c r="D89" s="27">
        <f>SUM(D36:D88)</f>
        <v>4424.7299999999996</v>
      </c>
      <c r="E89" s="27">
        <f>SUM(E36:E70)</f>
        <v>4600</v>
      </c>
      <c r="F89" s="27">
        <f>SUM(F36:F88)</f>
        <v>1176.0999999999999</v>
      </c>
      <c r="G89" s="27">
        <f>SUM(G36:G88)</f>
        <v>4413.8999999999996</v>
      </c>
    </row>
    <row r="90" spans="1:7" ht="16.5" customHeight="1" x14ac:dyDescent="0.3">
      <c r="A90" s="14"/>
      <c r="B90" s="25"/>
      <c r="C90" s="25"/>
      <c r="D90" s="21"/>
      <c r="E90" s="25"/>
      <c r="F90" s="25"/>
      <c r="G90" s="25"/>
    </row>
    <row r="91" spans="1:7" s="12" customFormat="1" ht="16.5" customHeight="1" x14ac:dyDescent="0.3">
      <c r="A91" s="18" t="s">
        <v>83</v>
      </c>
      <c r="B91" s="28">
        <f t="shared" ref="B91:G91" si="13">B32-B89</f>
        <v>1418</v>
      </c>
      <c r="C91" s="28">
        <f t="shared" si="13"/>
        <v>647.12999999999965</v>
      </c>
      <c r="D91" s="28">
        <f t="shared" si="13"/>
        <v>-709.12999999999965</v>
      </c>
      <c r="E91" s="28">
        <f t="shared" si="13"/>
        <v>860</v>
      </c>
      <c r="F91" s="28">
        <f t="shared" si="13"/>
        <v>-196.09999999999991</v>
      </c>
      <c r="G91" s="28">
        <f t="shared" si="13"/>
        <v>66.100000000000364</v>
      </c>
    </row>
    <row r="92" spans="1:7" x14ac:dyDescent="0.3">
      <c r="A92" s="1"/>
      <c r="B92" s="19"/>
      <c r="C92" s="19"/>
      <c r="D92" s="19"/>
      <c r="E92" s="19"/>
      <c r="F92" s="19"/>
      <c r="G92" s="19"/>
    </row>
    <row r="93" spans="1:7" x14ac:dyDescent="0.3">
      <c r="A93" s="1"/>
      <c r="B93" s="19"/>
      <c r="C93" s="19"/>
      <c r="D93" s="19"/>
      <c r="E93" s="19"/>
      <c r="F93" s="19"/>
      <c r="G93" s="19"/>
    </row>
    <row r="94" spans="1:7" x14ac:dyDescent="0.3">
      <c r="A94" s="1"/>
      <c r="B94" s="19"/>
      <c r="C94" s="19"/>
      <c r="D94" s="19"/>
      <c r="E94" s="19"/>
      <c r="F94" s="19"/>
      <c r="G94" s="19"/>
    </row>
    <row r="95" spans="1:7" x14ac:dyDescent="0.3">
      <c r="A95" s="1"/>
      <c r="B95" s="19"/>
      <c r="C95" s="19"/>
      <c r="D95" s="19"/>
      <c r="E95" s="19"/>
      <c r="F95" s="19"/>
      <c r="G95" s="19"/>
    </row>
    <row r="96" spans="1:7" x14ac:dyDescent="0.3">
      <c r="A96" s="1"/>
      <c r="B96" s="19"/>
      <c r="C96" s="19"/>
      <c r="D96" s="19"/>
      <c r="E96" s="19"/>
      <c r="F96" s="19"/>
      <c r="G96" s="19"/>
    </row>
    <row r="97" spans="1:7" x14ac:dyDescent="0.3">
      <c r="A97" s="1"/>
      <c r="B97" s="19"/>
      <c r="C97" s="19"/>
      <c r="D97" s="19"/>
      <c r="E97" s="19"/>
      <c r="F97" s="19"/>
      <c r="G97" s="19"/>
    </row>
    <row r="98" spans="1:7" x14ac:dyDescent="0.3">
      <c r="A98" s="1"/>
      <c r="B98" s="19"/>
      <c r="C98" s="19"/>
      <c r="D98" s="19"/>
      <c r="E98" s="19"/>
      <c r="F98" s="19"/>
      <c r="G98" s="19"/>
    </row>
    <row r="99" spans="1:7" x14ac:dyDescent="0.3">
      <c r="A99" s="1"/>
      <c r="B99" s="19"/>
      <c r="C99" s="19"/>
      <c r="D99" s="19"/>
      <c r="E99" s="19"/>
      <c r="F99" s="19"/>
      <c r="G99" s="19"/>
    </row>
    <row r="100" spans="1:7" x14ac:dyDescent="0.3">
      <c r="A100" s="1"/>
      <c r="B100" s="19"/>
      <c r="C100" s="19"/>
      <c r="D100" s="19"/>
      <c r="E100" s="19"/>
      <c r="F100" s="19"/>
      <c r="G100" s="19"/>
    </row>
    <row r="101" spans="1:7" x14ac:dyDescent="0.3">
      <c r="A101" s="1"/>
      <c r="B101" s="19"/>
      <c r="C101" s="19"/>
      <c r="D101" s="19"/>
      <c r="E101" s="19"/>
      <c r="F101" s="19"/>
      <c r="G101" s="19"/>
    </row>
    <row r="102" spans="1:7" x14ac:dyDescent="0.3">
      <c r="A102" s="1"/>
      <c r="B102" s="19"/>
      <c r="C102" s="19"/>
      <c r="D102" s="19"/>
      <c r="E102" s="19"/>
      <c r="F102" s="19"/>
      <c r="G102" s="19"/>
    </row>
    <row r="103" spans="1:7" x14ac:dyDescent="0.3">
      <c r="A103" s="1"/>
      <c r="B103" s="19"/>
      <c r="C103" s="19"/>
      <c r="D103" s="19"/>
      <c r="E103" s="19"/>
      <c r="F103" s="19"/>
      <c r="G103" s="19"/>
    </row>
    <row r="104" spans="1:7" x14ac:dyDescent="0.3">
      <c r="A104" s="1"/>
      <c r="B104" s="19"/>
      <c r="C104" s="19"/>
      <c r="D104" s="19"/>
      <c r="E104" s="19"/>
      <c r="F104" s="19"/>
      <c r="G104" s="19"/>
    </row>
    <row r="105" spans="1:7" x14ac:dyDescent="0.3">
      <c r="A105" s="1"/>
      <c r="B105" s="19"/>
      <c r="C105" s="19"/>
      <c r="D105" s="19"/>
      <c r="E105" s="19"/>
      <c r="F105" s="19"/>
      <c r="G105" s="19"/>
    </row>
    <row r="106" spans="1:7" x14ac:dyDescent="0.3">
      <c r="A106" s="1"/>
      <c r="B106" s="19"/>
      <c r="C106" s="19"/>
      <c r="D106" s="19"/>
      <c r="E106" s="19"/>
      <c r="F106" s="19"/>
      <c r="G106" s="19"/>
    </row>
    <row r="107" spans="1:7" x14ac:dyDescent="0.3">
      <c r="A107" s="1"/>
      <c r="B107" s="19"/>
      <c r="C107" s="19"/>
      <c r="D107" s="19"/>
      <c r="E107" s="19"/>
      <c r="F107" s="19"/>
      <c r="G107" s="19"/>
    </row>
    <row r="108" spans="1:7" x14ac:dyDescent="0.3">
      <c r="A108" s="1"/>
      <c r="B108" s="19"/>
      <c r="C108" s="19"/>
      <c r="D108" s="19"/>
      <c r="E108" s="19"/>
      <c r="F108" s="19"/>
      <c r="G108" s="19"/>
    </row>
    <row r="109" spans="1:7" x14ac:dyDescent="0.3">
      <c r="A109" s="1"/>
      <c r="B109" s="19"/>
      <c r="C109" s="19"/>
      <c r="D109" s="19"/>
      <c r="E109" s="19"/>
      <c r="F109" s="19"/>
      <c r="G109" s="19"/>
    </row>
    <row r="110" spans="1:7" x14ac:dyDescent="0.3">
      <c r="A110" s="1"/>
      <c r="B110" s="19"/>
      <c r="C110" s="19"/>
      <c r="D110" s="19"/>
      <c r="E110" s="19"/>
      <c r="F110" s="19"/>
      <c r="G110" s="19"/>
    </row>
    <row r="111" spans="1:7" x14ac:dyDescent="0.3">
      <c r="A111" s="1"/>
      <c r="B111" s="19"/>
      <c r="C111" s="19"/>
      <c r="D111" s="19"/>
      <c r="E111" s="19"/>
      <c r="F111" s="19"/>
      <c r="G111" s="19"/>
    </row>
    <row r="112" spans="1:7" x14ac:dyDescent="0.3">
      <c r="A112" s="1"/>
      <c r="B112" s="19"/>
      <c r="C112" s="19"/>
      <c r="D112" s="19"/>
      <c r="E112" s="19"/>
      <c r="F112" s="19"/>
      <c r="G112" s="19"/>
    </row>
    <row r="113" spans="1:7" x14ac:dyDescent="0.3">
      <c r="A113" s="1"/>
      <c r="B113" s="19"/>
      <c r="C113" s="19"/>
      <c r="D113" s="19"/>
      <c r="E113" s="19"/>
      <c r="F113" s="19"/>
      <c r="G113" s="19"/>
    </row>
    <row r="114" spans="1:7" x14ac:dyDescent="0.3">
      <c r="A114" s="1"/>
      <c r="B114" s="19"/>
      <c r="C114" s="19"/>
      <c r="D114" s="19"/>
      <c r="E114" s="19"/>
      <c r="F114" s="19"/>
      <c r="G114" s="19"/>
    </row>
    <row r="115" spans="1:7" x14ac:dyDescent="0.3">
      <c r="A115" s="1"/>
      <c r="B115" s="19"/>
      <c r="C115" s="19"/>
      <c r="D115" s="19"/>
      <c r="E115" s="19"/>
      <c r="F115" s="19"/>
      <c r="G115" s="19"/>
    </row>
    <row r="116" spans="1:7" x14ac:dyDescent="0.3">
      <c r="A116" s="1"/>
      <c r="B116" s="19"/>
      <c r="C116" s="19"/>
      <c r="D116" s="19"/>
      <c r="E116" s="19"/>
      <c r="F116" s="19"/>
      <c r="G116" s="19"/>
    </row>
    <row r="117" spans="1:7" x14ac:dyDescent="0.3">
      <c r="A117" s="1"/>
      <c r="B117" s="19"/>
      <c r="C117" s="19"/>
      <c r="D117" s="19"/>
      <c r="E117" s="19"/>
      <c r="F117" s="19"/>
      <c r="G117" s="19"/>
    </row>
    <row r="118" spans="1:7" x14ac:dyDescent="0.3">
      <c r="A118" s="1"/>
      <c r="B118" s="19"/>
      <c r="C118" s="19"/>
      <c r="D118" s="19"/>
      <c r="E118" s="19"/>
      <c r="F118" s="19"/>
      <c r="G118" s="19"/>
    </row>
  </sheetData>
  <mergeCells count="2">
    <mergeCell ref="A2:G2"/>
    <mergeCell ref="A3:G3"/>
  </mergeCells>
  <pageMargins left="0.45" right="0.45" top="0.75" bottom="0.75" header="0.3" footer="0.3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 Actual_083117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ANDREA OSBORN</cp:lastModifiedBy>
  <dcterms:created xsi:type="dcterms:W3CDTF">2017-08-28T12:51:42Z</dcterms:created>
  <dcterms:modified xsi:type="dcterms:W3CDTF">2018-01-08T04:02:25Z</dcterms:modified>
</cp:coreProperties>
</file>